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J:\Flu Surveillance numbers\2025-2026\"/>
    </mc:Choice>
  </mc:AlternateContent>
  <xr:revisionPtr revIDLastSave="0" documentId="13_ncr:1_{29BF1A25-1CEB-4FB2-8186-E1A83EAB4E3B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6" i="1" l="1"/>
  <c r="E36" i="1"/>
  <c r="H35" i="1"/>
  <c r="E35" i="1"/>
  <c r="H34" i="1"/>
  <c r="E34" i="1"/>
  <c r="H33" i="1"/>
  <c r="E33" i="1"/>
  <c r="H32" i="1"/>
  <c r="E32" i="1"/>
  <c r="H31" i="1"/>
  <c r="E31" i="1"/>
  <c r="H30" i="1"/>
  <c r="E30" i="1"/>
  <c r="H29" i="1"/>
  <c r="E29" i="1"/>
  <c r="H28" i="1"/>
  <c r="E28" i="1"/>
  <c r="H27" i="1"/>
  <c r="E27" i="1"/>
  <c r="H26" i="1"/>
  <c r="E26" i="1"/>
  <c r="H25" i="1"/>
  <c r="E25" i="1"/>
  <c r="H24" i="1"/>
  <c r="E24" i="1"/>
  <c r="H23" i="1"/>
  <c r="E23" i="1"/>
  <c r="H22" i="1"/>
  <c r="E22" i="1"/>
  <c r="H21" i="1"/>
  <c r="E21" i="1"/>
  <c r="H20" i="1"/>
  <c r="E20" i="1"/>
  <c r="H19" i="1"/>
  <c r="E19" i="1"/>
  <c r="E18" i="1"/>
  <c r="H15" i="1"/>
  <c r="E15" i="1"/>
  <c r="E14" i="1"/>
  <c r="E13" i="1"/>
  <c r="E12" i="1"/>
  <c r="D17" i="1"/>
  <c r="C17" i="1"/>
  <c r="B17" i="1"/>
  <c r="H18" i="1" s="1"/>
  <c r="E11" i="1"/>
  <c r="E10" i="1"/>
  <c r="E9" i="1"/>
  <c r="E8" i="1"/>
  <c r="E7" i="1"/>
  <c r="E6" i="1"/>
  <c r="E5" i="1"/>
  <c r="E4" i="1"/>
  <c r="F36" i="1" l="1"/>
  <c r="F35" i="1"/>
  <c r="F33" i="1"/>
  <c r="F34" i="1"/>
  <c r="F32" i="1"/>
  <c r="F30" i="1"/>
  <c r="F31" i="1"/>
  <c r="F29" i="1"/>
  <c r="F28" i="1"/>
  <c r="F27" i="1"/>
  <c r="F26" i="1"/>
  <c r="F25" i="1"/>
  <c r="F24" i="1"/>
  <c r="F22" i="1"/>
  <c r="F23" i="1"/>
  <c r="F21" i="1"/>
  <c r="F20" i="1"/>
  <c r="F5" i="1"/>
  <c r="F7" i="1"/>
  <c r="F19" i="1"/>
  <c r="F16" i="1"/>
  <c r="F14" i="1"/>
  <c r="F18" i="1"/>
  <c r="F17" i="1"/>
  <c r="F15" i="1"/>
  <c r="F4" i="1"/>
  <c r="F9" i="1"/>
  <c r="F6" i="1"/>
  <c r="F8" i="1"/>
  <c r="F10" i="1"/>
  <c r="F13" i="1"/>
  <c r="F11" i="1"/>
  <c r="F12" i="1"/>
</calcChain>
</file>

<file path=xl/sharedStrings.xml><?xml version="1.0" encoding="utf-8"?>
<sst xmlns="http://schemas.openxmlformats.org/spreadsheetml/2006/main" count="40" uniqueCount="40">
  <si>
    <t>Positive Influenza cases reported to Oneida County Health Department</t>
  </si>
  <si>
    <t>Number of influenza A cases this week</t>
  </si>
  <si>
    <t>Number of influenza B cases this week</t>
  </si>
  <si>
    <t>Reporting Period</t>
  </si>
  <si>
    <t>Total Number of cases this week</t>
  </si>
  <si>
    <t>Number of influenza Unspecified cases this week</t>
  </si>
  <si>
    <t>Total (October to week ending date)*</t>
  </si>
  <si>
    <t>Flu Season 2025-2026 (October 2025 - May 2026)</t>
  </si>
  <si>
    <t>Week ending October 4</t>
  </si>
  <si>
    <t>Week ending October 11</t>
  </si>
  <si>
    <t>Week ending October 18</t>
  </si>
  <si>
    <t>Week ending October 25</t>
  </si>
  <si>
    <t>Week ending November 1</t>
  </si>
  <si>
    <t>Week ending November 8</t>
  </si>
  <si>
    <t>Week ending November 15</t>
  </si>
  <si>
    <t>Week ending November 22</t>
  </si>
  <si>
    <t>Week ending November 29</t>
  </si>
  <si>
    <t>Week ending December 6</t>
  </si>
  <si>
    <t>Week ending December 13</t>
  </si>
  <si>
    <t>Week ending December 20</t>
  </si>
  <si>
    <t>% increase from prior week</t>
  </si>
  <si>
    <t>Week ending December 27</t>
  </si>
  <si>
    <t>Week ending January 3</t>
  </si>
  <si>
    <t>Week ending January 10</t>
  </si>
  <si>
    <t>Week ending January 17</t>
  </si>
  <si>
    <t>Week ending January 24</t>
  </si>
  <si>
    <t>Week ending January 31</t>
  </si>
  <si>
    <t>Week ending February 7</t>
  </si>
  <si>
    <t>Week ending February 14</t>
  </si>
  <si>
    <t>Week ending February 21</t>
  </si>
  <si>
    <t>Week ending February 28</t>
  </si>
  <si>
    <t>Week ending March 7</t>
  </si>
  <si>
    <t>Week ending March 14</t>
  </si>
  <si>
    <t>Week ending March 21</t>
  </si>
  <si>
    <t>Week ending March 28</t>
  </si>
  <si>
    <t>Week ending April 4</t>
  </si>
  <si>
    <t>Week ending April 11</t>
  </si>
  <si>
    <t>Week ending April 18</t>
  </si>
  <si>
    <t>Week ending April 25</t>
  </si>
  <si>
    <t>Week ending May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</si>
</sst>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wrapText="1"/>
    </xf>
    <xf numFmtId="0" fontId="2" fillId="0" borderId="1" xfId="0" applyFont="1" applyBorder="1" applyAlignment="1">
      <alignment wrapText="1"/>
    </xf>
    <xf numFmtId="0" fontId="1" fillId="2" borderId="1" xfId="0" applyFont="1" applyFill="1" applyBorder="1" applyAlignment="1">
      <alignment wrapText="1"/>
    </xf>
    <xf numFmtId="3" fontId="2" fillId="0" borderId="1" xfId="0" applyNumberFormat="1" applyFont="1" applyBorder="1" applyAlignment="1">
      <alignment horizontal="center" wrapText="1"/>
    </xf>
    <xf numFmtId="3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3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3" xfId="0" applyBorder="1" applyAlignment="1">
      <alignment wrapText="1"/>
    </xf>
    <xf numFmtId="3" fontId="0" fillId="0" borderId="3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0" fontId="3" fillId="0" borderId="0" xfId="0" applyFont="1" applyAlignment="1">
      <alignment wrapText="1"/>
    </xf>
    <xf numFmtId="10" fontId="0" fillId="0" borderId="0" xfId="0" applyNumberFormat="1"/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6"/>
  <sheetViews>
    <sheetView tabSelected="1" topLeftCell="A27" zoomScaleNormal="100" workbookViewId="0">
      <selection activeCell="M32" sqref="M32"/>
    </sheetView>
  </sheetViews>
  <sheetFormatPr defaultRowHeight="15" x14ac:dyDescent="0.25"/>
  <cols>
    <col min="1" max="1" width="31.5703125" style="1" customWidth="1"/>
    <col min="2" max="4" width="20.85546875" customWidth="1"/>
    <col min="5" max="5" width="17.5703125" customWidth="1"/>
    <col min="6" max="6" width="17.140625" customWidth="1"/>
    <col min="8" max="8" width="0" hidden="1" customWidth="1"/>
  </cols>
  <sheetData>
    <row r="1" spans="1:8" ht="15.75" x14ac:dyDescent="0.25">
      <c r="A1" s="15" t="s">
        <v>0</v>
      </c>
      <c r="B1" s="15"/>
      <c r="C1" s="15"/>
      <c r="D1" s="15"/>
      <c r="E1" s="15"/>
      <c r="F1" s="15"/>
    </row>
    <row r="2" spans="1:8" ht="15.75" x14ac:dyDescent="0.25">
      <c r="A2" s="16" t="s">
        <v>7</v>
      </c>
      <c r="B2" s="16"/>
      <c r="C2" s="16"/>
      <c r="D2" s="16"/>
      <c r="E2" s="16"/>
      <c r="F2" s="16"/>
    </row>
    <row r="3" spans="1:8" ht="75" x14ac:dyDescent="0.25">
      <c r="A3" s="3" t="s">
        <v>3</v>
      </c>
      <c r="B3" s="3" t="s">
        <v>1</v>
      </c>
      <c r="C3" s="3" t="s">
        <v>2</v>
      </c>
      <c r="D3" s="3" t="s">
        <v>5</v>
      </c>
      <c r="E3" s="3" t="s">
        <v>4</v>
      </c>
      <c r="F3" s="3" t="s">
        <v>6</v>
      </c>
      <c r="G3" s="1"/>
      <c r="H3" s="13" t="s">
        <v>20</v>
      </c>
    </row>
    <row r="4" spans="1:8" ht="15.75" x14ac:dyDescent="0.25">
      <c r="A4" s="2" t="s">
        <v>8</v>
      </c>
      <c r="B4" s="5">
        <v>0</v>
      </c>
      <c r="C4" s="5">
        <v>1</v>
      </c>
      <c r="D4" s="5">
        <v>0</v>
      </c>
      <c r="E4" s="4">
        <f t="shared" ref="E4:E14" si="0">SUM(B4:D4)</f>
        <v>1</v>
      </c>
      <c r="F4" s="5">
        <f>E4</f>
        <v>1</v>
      </c>
      <c r="G4" s="7"/>
    </row>
    <row r="5" spans="1:8" ht="15.75" x14ac:dyDescent="0.25">
      <c r="A5" s="2" t="s">
        <v>9</v>
      </c>
      <c r="B5" s="6">
        <v>3</v>
      </c>
      <c r="C5" s="6">
        <v>1</v>
      </c>
      <c r="D5" s="6">
        <v>0</v>
      </c>
      <c r="E5" s="6">
        <f t="shared" si="0"/>
        <v>4</v>
      </c>
      <c r="F5" s="5">
        <f>SUM(E$4:E5)</f>
        <v>5</v>
      </c>
      <c r="G5" s="8"/>
    </row>
    <row r="6" spans="1:8" ht="15.75" x14ac:dyDescent="0.25">
      <c r="A6" s="2" t="s">
        <v>10</v>
      </c>
      <c r="B6" s="6">
        <v>5</v>
      </c>
      <c r="C6" s="6">
        <v>4</v>
      </c>
      <c r="D6" s="6">
        <v>0</v>
      </c>
      <c r="E6" s="6">
        <f t="shared" si="0"/>
        <v>9</v>
      </c>
      <c r="F6" s="5">
        <f>SUM(E$4:E6)</f>
        <v>14</v>
      </c>
      <c r="G6" s="9"/>
    </row>
    <row r="7" spans="1:8" ht="15.75" x14ac:dyDescent="0.25">
      <c r="A7" s="2" t="s">
        <v>11</v>
      </c>
      <c r="B7" s="6">
        <v>1</v>
      </c>
      <c r="C7" s="6">
        <v>1</v>
      </c>
      <c r="D7" s="6">
        <v>0</v>
      </c>
      <c r="E7" s="6">
        <f t="shared" si="0"/>
        <v>2</v>
      </c>
      <c r="F7" s="5">
        <f>SUM(E$4:E7)</f>
        <v>16</v>
      </c>
      <c r="G7" s="9"/>
    </row>
    <row r="8" spans="1:8" ht="15.75" x14ac:dyDescent="0.25">
      <c r="A8" s="2" t="s">
        <v>12</v>
      </c>
      <c r="B8" s="6">
        <v>3</v>
      </c>
      <c r="C8" s="6">
        <v>1</v>
      </c>
      <c r="D8" s="6">
        <v>0</v>
      </c>
      <c r="E8" s="6">
        <f t="shared" si="0"/>
        <v>4</v>
      </c>
      <c r="F8" s="5">
        <f>SUM(E$4:E8)</f>
        <v>20</v>
      </c>
      <c r="G8" s="9"/>
    </row>
    <row r="9" spans="1:8" ht="15.75" x14ac:dyDescent="0.25">
      <c r="A9" s="2" t="s">
        <v>13</v>
      </c>
      <c r="B9" s="6">
        <v>7</v>
      </c>
      <c r="C9" s="6">
        <v>2</v>
      </c>
      <c r="D9" s="6">
        <v>0</v>
      </c>
      <c r="E9" s="6">
        <f t="shared" si="0"/>
        <v>9</v>
      </c>
      <c r="F9" s="5">
        <f>SUM(E$4:E9)</f>
        <v>29</v>
      </c>
      <c r="G9" s="9"/>
    </row>
    <row r="10" spans="1:8" ht="15.75" x14ac:dyDescent="0.25">
      <c r="A10" s="2" t="s">
        <v>14</v>
      </c>
      <c r="B10" s="6">
        <v>28</v>
      </c>
      <c r="C10" s="6">
        <v>1</v>
      </c>
      <c r="D10" s="6">
        <v>0</v>
      </c>
      <c r="E10" s="6">
        <f t="shared" si="0"/>
        <v>29</v>
      </c>
      <c r="F10" s="5">
        <f>SUM(E$4:E10)</f>
        <v>58</v>
      </c>
      <c r="G10" s="9"/>
    </row>
    <row r="11" spans="1:8" ht="15.75" x14ac:dyDescent="0.25">
      <c r="A11" s="2" t="s">
        <v>15</v>
      </c>
      <c r="B11" s="6">
        <v>39</v>
      </c>
      <c r="C11" s="6">
        <v>8</v>
      </c>
      <c r="D11" s="6">
        <v>0</v>
      </c>
      <c r="E11" s="6">
        <f t="shared" si="0"/>
        <v>47</v>
      </c>
      <c r="F11" s="5">
        <f>SUM(E$4:E11)</f>
        <v>105</v>
      </c>
      <c r="G11" s="9"/>
    </row>
    <row r="12" spans="1:8" ht="15.75" x14ac:dyDescent="0.25">
      <c r="A12" s="2" t="s">
        <v>16</v>
      </c>
      <c r="B12" s="6">
        <v>51</v>
      </c>
      <c r="C12" s="6">
        <v>1</v>
      </c>
      <c r="D12" s="6">
        <v>0</v>
      </c>
      <c r="E12" s="6">
        <f t="shared" si="0"/>
        <v>52</v>
      </c>
      <c r="F12" s="5">
        <f>SUM(E$4:E12)</f>
        <v>157</v>
      </c>
      <c r="G12" s="9"/>
    </row>
    <row r="13" spans="1:8" ht="15.75" x14ac:dyDescent="0.25">
      <c r="A13" s="2" t="s">
        <v>17</v>
      </c>
      <c r="B13" s="6">
        <v>110</v>
      </c>
      <c r="C13" s="6">
        <v>2</v>
      </c>
      <c r="D13" s="6">
        <v>0</v>
      </c>
      <c r="E13" s="6">
        <f t="shared" si="0"/>
        <v>112</v>
      </c>
      <c r="F13" s="5">
        <f>SUM(E$4:E13)</f>
        <v>269</v>
      </c>
      <c r="G13" s="9"/>
    </row>
    <row r="14" spans="1:8" ht="15.75" x14ac:dyDescent="0.25">
      <c r="A14" s="2" t="s">
        <v>18</v>
      </c>
      <c r="B14" s="6">
        <v>340</v>
      </c>
      <c r="C14" s="6">
        <v>2</v>
      </c>
      <c r="D14" s="6">
        <v>0</v>
      </c>
      <c r="E14" s="6">
        <f t="shared" si="0"/>
        <v>342</v>
      </c>
      <c r="F14" s="5">
        <f>SUM(E$4:E14)</f>
        <v>611</v>
      </c>
      <c r="G14" s="9"/>
      <c r="H14" s="14"/>
    </row>
    <row r="15" spans="1:8" ht="15.75" x14ac:dyDescent="0.25">
      <c r="A15" s="2" t="s">
        <v>19</v>
      </c>
      <c r="B15" s="6">
        <v>874</v>
      </c>
      <c r="C15" s="6">
        <v>13</v>
      </c>
      <c r="D15" s="6">
        <v>0</v>
      </c>
      <c r="E15" s="6">
        <f>SUM(B15:D15)</f>
        <v>887</v>
      </c>
      <c r="F15" s="5">
        <f>SUM(E$4:E15)</f>
        <v>1498</v>
      </c>
      <c r="G15" s="9"/>
      <c r="H15" s="14">
        <f>(B15-B14)/B14</f>
        <v>1.5705882352941176</v>
      </c>
    </row>
    <row r="16" spans="1:8" ht="15.75" hidden="1" x14ac:dyDescent="0.25">
      <c r="A16" s="2"/>
      <c r="B16" s="6"/>
      <c r="C16" s="6"/>
      <c r="D16" s="6"/>
      <c r="E16" s="6"/>
      <c r="F16" s="5">
        <f>SUM(E$4:E16)</f>
        <v>1498</v>
      </c>
      <c r="G16" s="9"/>
    </row>
    <row r="17" spans="1:8" ht="15.75" hidden="1" x14ac:dyDescent="0.25">
      <c r="A17" s="10"/>
      <c r="B17" s="11">
        <f>SUM(B4:B16)</f>
        <v>1461</v>
      </c>
      <c r="C17" s="11">
        <f>SUM(C4:C16)</f>
        <v>37</v>
      </c>
      <c r="D17" s="11">
        <f>SUM(D4:D16)</f>
        <v>0</v>
      </c>
      <c r="E17" s="12"/>
      <c r="F17" s="5">
        <f>SUM(E$4:E17)</f>
        <v>1498</v>
      </c>
      <c r="G17" s="9"/>
    </row>
    <row r="18" spans="1:8" ht="15.75" x14ac:dyDescent="0.25">
      <c r="A18" s="2" t="s">
        <v>21</v>
      </c>
      <c r="B18" s="6">
        <v>943</v>
      </c>
      <c r="C18" s="6">
        <v>10</v>
      </c>
      <c r="D18" s="6">
        <v>0</v>
      </c>
      <c r="E18" s="6">
        <f t="shared" ref="E18:E23" si="1">SUM(B18:D18)</f>
        <v>953</v>
      </c>
      <c r="F18" s="5">
        <f>SUM(E$4:E18)</f>
        <v>2451</v>
      </c>
      <c r="G18" s="9"/>
      <c r="H18" s="14">
        <f t="shared" ref="H18:H23" si="2">(B18-B17)/B17</f>
        <v>-0.35455167693360712</v>
      </c>
    </row>
    <row r="19" spans="1:8" ht="15.75" x14ac:dyDescent="0.25">
      <c r="A19" s="2" t="s">
        <v>22</v>
      </c>
      <c r="B19" s="6">
        <v>686</v>
      </c>
      <c r="C19" s="6">
        <v>11</v>
      </c>
      <c r="D19" s="6">
        <v>0</v>
      </c>
      <c r="E19" s="6">
        <f t="shared" si="1"/>
        <v>697</v>
      </c>
      <c r="F19" s="5">
        <f>SUM(E$4:E19)</f>
        <v>3148</v>
      </c>
      <c r="G19" s="9"/>
      <c r="H19" s="14">
        <f t="shared" si="2"/>
        <v>-0.27253446447507951</v>
      </c>
    </row>
    <row r="20" spans="1:8" ht="15.75" x14ac:dyDescent="0.25">
      <c r="A20" s="2" t="s">
        <v>23</v>
      </c>
      <c r="B20" s="6">
        <v>328</v>
      </c>
      <c r="C20" s="6">
        <v>22</v>
      </c>
      <c r="D20" s="6">
        <v>0</v>
      </c>
      <c r="E20" s="6">
        <f t="shared" si="1"/>
        <v>350</v>
      </c>
      <c r="F20" s="5">
        <f>SUM(E$4:E20)</f>
        <v>3498</v>
      </c>
      <c r="G20" s="9"/>
      <c r="H20" s="14">
        <f t="shared" si="2"/>
        <v>-0.52186588921282795</v>
      </c>
    </row>
    <row r="21" spans="1:8" ht="15.75" x14ac:dyDescent="0.25">
      <c r="A21" s="2" t="s">
        <v>24</v>
      </c>
      <c r="B21" s="6">
        <v>213</v>
      </c>
      <c r="C21" s="6">
        <v>28</v>
      </c>
      <c r="D21" s="6">
        <v>0</v>
      </c>
      <c r="E21" s="6">
        <f t="shared" si="1"/>
        <v>241</v>
      </c>
      <c r="F21" s="5">
        <f>SUM(E$4:E21)</f>
        <v>3739</v>
      </c>
      <c r="G21" s="9"/>
      <c r="H21" s="14">
        <f t="shared" si="2"/>
        <v>-0.35060975609756095</v>
      </c>
    </row>
    <row r="22" spans="1:8" ht="15.75" x14ac:dyDescent="0.25">
      <c r="A22" s="2" t="s">
        <v>25</v>
      </c>
      <c r="B22" s="6">
        <v>188</v>
      </c>
      <c r="C22" s="6">
        <v>23</v>
      </c>
      <c r="D22" s="6">
        <v>0</v>
      </c>
      <c r="E22" s="6">
        <f t="shared" si="1"/>
        <v>211</v>
      </c>
      <c r="F22" s="5">
        <f>SUM(E$4:E22)</f>
        <v>3950</v>
      </c>
      <c r="G22" s="9"/>
      <c r="H22" s="14">
        <f t="shared" si="2"/>
        <v>-0.11737089201877934</v>
      </c>
    </row>
    <row r="23" spans="1:8" ht="15.75" x14ac:dyDescent="0.25">
      <c r="A23" s="2" t="s">
        <v>26</v>
      </c>
      <c r="B23" s="6">
        <v>84</v>
      </c>
      <c r="C23" s="6">
        <v>21</v>
      </c>
      <c r="D23" s="6">
        <v>0</v>
      </c>
      <c r="E23" s="6">
        <f t="shared" si="1"/>
        <v>105</v>
      </c>
      <c r="F23" s="5">
        <f>SUM(E$4:E23)</f>
        <v>4055</v>
      </c>
      <c r="G23" s="9"/>
      <c r="H23" s="14">
        <f t="shared" si="2"/>
        <v>-0.55319148936170215</v>
      </c>
    </row>
    <row r="24" spans="1:8" ht="15.75" x14ac:dyDescent="0.25">
      <c r="A24" s="2" t="s">
        <v>27</v>
      </c>
      <c r="B24" s="6">
        <v>49</v>
      </c>
      <c r="C24" s="6">
        <v>58</v>
      </c>
      <c r="D24" s="6">
        <v>0</v>
      </c>
      <c r="E24" s="6">
        <f t="shared" ref="E24" si="3">SUM(B24:D24)</f>
        <v>107</v>
      </c>
      <c r="F24" s="5">
        <f>SUM(E$4:E24)</f>
        <v>4162</v>
      </c>
      <c r="G24" s="9"/>
      <c r="H24" s="14">
        <f t="shared" ref="H24" si="4">(B24-B23)/B23</f>
        <v>-0.41666666666666669</v>
      </c>
    </row>
    <row r="25" spans="1:8" ht="15.75" x14ac:dyDescent="0.25">
      <c r="A25" s="2" t="s">
        <v>28</v>
      </c>
      <c r="B25" s="6">
        <v>38</v>
      </c>
      <c r="C25" s="6">
        <v>126</v>
      </c>
      <c r="D25" s="6">
        <v>0</v>
      </c>
      <c r="E25" s="6">
        <f t="shared" ref="E25" si="5">SUM(B25:D25)</f>
        <v>164</v>
      </c>
      <c r="F25" s="5">
        <f>SUM(E$4:E25)</f>
        <v>4326</v>
      </c>
      <c r="G25" s="9"/>
      <c r="H25" s="14">
        <f t="shared" ref="H25" si="6">(B25-B24)/B24</f>
        <v>-0.22448979591836735</v>
      </c>
    </row>
    <row r="26" spans="1:8" ht="15.75" x14ac:dyDescent="0.25">
      <c r="A26" s="2" t="s">
        <v>29</v>
      </c>
      <c r="B26" s="6">
        <v>39</v>
      </c>
      <c r="C26" s="6">
        <v>156</v>
      </c>
      <c r="D26" s="6">
        <v>0</v>
      </c>
      <c r="E26" s="6">
        <f t="shared" ref="E26" si="7">SUM(B26:D26)</f>
        <v>195</v>
      </c>
      <c r="F26" s="5">
        <f>SUM(E$4:E26)</f>
        <v>4521</v>
      </c>
      <c r="G26" s="9"/>
      <c r="H26" s="14">
        <f t="shared" ref="H26" si="8">(B26-B25)/B25</f>
        <v>2.6315789473684209E-2</v>
      </c>
    </row>
    <row r="27" spans="1:8" ht="15.75" x14ac:dyDescent="0.25">
      <c r="A27" s="2" t="s">
        <v>30</v>
      </c>
      <c r="B27" s="6">
        <v>27</v>
      </c>
      <c r="C27" s="6">
        <v>108</v>
      </c>
      <c r="D27" s="6">
        <v>0</v>
      </c>
      <c r="E27" s="6">
        <f t="shared" ref="E27" si="9">SUM(B27:D27)</f>
        <v>135</v>
      </c>
      <c r="F27" s="5">
        <f>SUM(E$4:E27)</f>
        <v>4656</v>
      </c>
      <c r="G27" s="9"/>
      <c r="H27" s="14">
        <f t="shared" ref="H27" si="10">(B27-B26)/B26</f>
        <v>-0.30769230769230771</v>
      </c>
    </row>
    <row r="28" spans="1:8" ht="15.75" x14ac:dyDescent="0.25">
      <c r="A28" s="2" t="s">
        <v>31</v>
      </c>
      <c r="B28" s="6">
        <v>20</v>
      </c>
      <c r="C28" s="6">
        <v>173</v>
      </c>
      <c r="D28" s="6">
        <v>0</v>
      </c>
      <c r="E28" s="6">
        <f t="shared" ref="E28" si="11">SUM(B28:D28)</f>
        <v>193</v>
      </c>
      <c r="F28" s="5">
        <f>SUM(E$4:E28)</f>
        <v>4849</v>
      </c>
      <c r="G28" s="9"/>
      <c r="H28" s="14">
        <f t="shared" ref="H28" si="12">(B28-B27)/B27</f>
        <v>-0.25925925925925924</v>
      </c>
    </row>
    <row r="29" spans="1:8" ht="15.75" x14ac:dyDescent="0.25">
      <c r="A29" s="2" t="s">
        <v>32</v>
      </c>
      <c r="B29" s="6">
        <v>27</v>
      </c>
      <c r="C29" s="6">
        <v>160</v>
      </c>
      <c r="D29" s="6">
        <v>0</v>
      </c>
      <c r="E29" s="6">
        <f t="shared" ref="E29" si="13">SUM(B29:D29)</f>
        <v>187</v>
      </c>
      <c r="F29" s="5">
        <f>SUM(E$4:E29)</f>
        <v>5036</v>
      </c>
      <c r="G29" s="9"/>
      <c r="H29" s="14">
        <f t="shared" ref="H29" si="14">(B29-B28)/B28</f>
        <v>0.35</v>
      </c>
    </row>
    <row r="30" spans="1:8" ht="15.75" x14ac:dyDescent="0.25">
      <c r="A30" s="2" t="s">
        <v>33</v>
      </c>
      <c r="B30" s="6">
        <v>17</v>
      </c>
      <c r="C30" s="6">
        <v>199</v>
      </c>
      <c r="D30" s="6">
        <v>0</v>
      </c>
      <c r="E30" s="6">
        <f t="shared" ref="E30" si="15">SUM(B30:D30)</f>
        <v>216</v>
      </c>
      <c r="F30" s="5">
        <f>SUM(E$4:E30)</f>
        <v>5252</v>
      </c>
      <c r="G30" s="9"/>
      <c r="H30" s="14">
        <f t="shared" ref="H30" si="16">(B30-B29)/B29</f>
        <v>-0.37037037037037035</v>
      </c>
    </row>
    <row r="31" spans="1:8" ht="15.75" x14ac:dyDescent="0.25">
      <c r="A31" s="2" t="s">
        <v>34</v>
      </c>
      <c r="B31" s="6">
        <v>14</v>
      </c>
      <c r="C31" s="6">
        <v>176</v>
      </c>
      <c r="D31" s="6">
        <v>2</v>
      </c>
      <c r="E31" s="6">
        <f t="shared" ref="E31" si="17">SUM(B31:D31)</f>
        <v>192</v>
      </c>
      <c r="F31" s="5">
        <f>SUM(E$4:E31)</f>
        <v>5444</v>
      </c>
      <c r="G31" s="9"/>
      <c r="H31" s="14">
        <f t="shared" ref="H31" si="18">(B31-B30)/B30</f>
        <v>-0.17647058823529413</v>
      </c>
    </row>
    <row r="32" spans="1:8" ht="15.75" x14ac:dyDescent="0.25">
      <c r="A32" s="2" t="s">
        <v>35</v>
      </c>
      <c r="B32" s="6">
        <v>10</v>
      </c>
      <c r="C32" s="6">
        <v>138</v>
      </c>
      <c r="D32" s="6">
        <v>0</v>
      </c>
      <c r="E32" s="6">
        <f t="shared" ref="E32" si="19">SUM(B32:D32)</f>
        <v>148</v>
      </c>
      <c r="F32" s="5">
        <f>SUM(E$4:E32)</f>
        <v>5592</v>
      </c>
      <c r="G32" s="9"/>
      <c r="H32" s="14">
        <f t="shared" ref="H32" si="20">(B32-B31)/B31</f>
        <v>-0.2857142857142857</v>
      </c>
    </row>
    <row r="33" spans="1:8" ht="15.75" x14ac:dyDescent="0.25">
      <c r="A33" s="2" t="s">
        <v>36</v>
      </c>
      <c r="B33" s="6">
        <v>3</v>
      </c>
      <c r="C33" s="6">
        <v>70</v>
      </c>
      <c r="D33" s="6">
        <v>0</v>
      </c>
      <c r="E33" s="6">
        <f t="shared" ref="E33" si="21">SUM(B33:D33)</f>
        <v>73</v>
      </c>
      <c r="F33" s="5">
        <f>SUM(E$4:E33)</f>
        <v>5665</v>
      </c>
      <c r="G33" s="9"/>
      <c r="H33" s="14">
        <f t="shared" ref="H33" si="22">(B33-B32)/B32</f>
        <v>-0.7</v>
      </c>
    </row>
    <row r="34" spans="1:8" ht="15.75" x14ac:dyDescent="0.25">
      <c r="A34" s="2" t="s">
        <v>37</v>
      </c>
      <c r="B34" s="6">
        <v>2</v>
      </c>
      <c r="C34" s="6">
        <v>54</v>
      </c>
      <c r="D34" s="6">
        <v>0</v>
      </c>
      <c r="E34" s="6">
        <f t="shared" ref="E34" si="23">SUM(B34:D34)</f>
        <v>56</v>
      </c>
      <c r="F34" s="5">
        <f>SUM(E$4:E34)</f>
        <v>5721</v>
      </c>
      <c r="G34" s="9"/>
      <c r="H34" s="14">
        <f t="shared" ref="H34" si="24">(B34-B33)/B33</f>
        <v>-0.33333333333333331</v>
      </c>
    </row>
    <row r="35" spans="1:8" ht="15.75" x14ac:dyDescent="0.25">
      <c r="A35" s="2" t="s">
        <v>38</v>
      </c>
      <c r="B35" s="6">
        <v>1</v>
      </c>
      <c r="C35" s="6">
        <v>15</v>
      </c>
      <c r="D35" s="6">
        <v>0</v>
      </c>
      <c r="E35" s="6">
        <f t="shared" ref="E35" si="25">SUM(B35:D35)</f>
        <v>16</v>
      </c>
      <c r="F35" s="5">
        <f>SUM(E$4:E35)</f>
        <v>5737</v>
      </c>
      <c r="G35" s="9"/>
      <c r="H35" s="14">
        <f t="shared" ref="H35" si="26">(B35-B34)/B34</f>
        <v>-0.5</v>
      </c>
    </row>
    <row r="36" spans="1:8" ht="15.75" x14ac:dyDescent="0.25">
      <c r="A36" s="2" t="s">
        <v>39</v>
      </c>
      <c r="B36" s="6">
        <v>1</v>
      </c>
      <c r="C36" s="6">
        <v>12</v>
      </c>
      <c r="D36" s="6">
        <v>0</v>
      </c>
      <c r="E36" s="6">
        <f t="shared" ref="E36" si="27">SUM(B36:D36)</f>
        <v>13</v>
      </c>
      <c r="F36" s="5">
        <f>SUM(E$4:E36)</f>
        <v>5750</v>
      </c>
      <c r="G36" s="9"/>
      <c r="H36" s="14">
        <f t="shared" ref="H36" si="28">(B36-B35)/B35</f>
        <v>0</v>
      </c>
    </row>
  </sheetData>
  <mergeCells count="2">
    <mergeCell ref="A1:F1"/>
    <mergeCell ref="A2:F2"/>
  </mergeCells>
  <pageMargins left="0.25" right="0.25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Drake, Krista</dc:creator>
  <cp:lastModifiedBy>Drake, Krista</cp:lastModifiedBy>
  <cp:lastPrinted>2018-03-09T20:15:09Z</cp:lastPrinted>
  <dcterms:created xsi:type="dcterms:W3CDTF">2018-01-18T16:01:37Z</dcterms:created>
  <dcterms:modified xsi:type="dcterms:W3CDTF">2026-10-27T17:46:22Z</dcterms:modified>
</cp:coreProperties>
</file>